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2" windowWidth="15456" windowHeight="11136" activeTab="0"/>
  </bookViews>
  <sheets>
    <sheet name="Sheet1" sheetId="1" r:id="rId1"/>
  </sheets>
  <definedNames>
    <definedName name="_xlnm.Print_Area" localSheetId="0">'Sheet1'!$B$1:$F$39</definedName>
  </definedNames>
  <calcPr fullCalcOnLoad="1"/>
</workbook>
</file>

<file path=xl/sharedStrings.xml><?xml version="1.0" encoding="utf-8"?>
<sst xmlns="http://schemas.openxmlformats.org/spreadsheetml/2006/main" count="29" uniqueCount="28">
  <si>
    <t>Description</t>
  </si>
  <si>
    <t>Total</t>
  </si>
  <si>
    <t>Hardware</t>
  </si>
  <si>
    <t>Consultant (Plato Consulting)</t>
  </si>
  <si>
    <t>PeopleSoft</t>
  </si>
  <si>
    <t>Implementors (Everge)</t>
  </si>
  <si>
    <t>Implementors Ph 1 (Everge)</t>
  </si>
  <si>
    <t>Implementors Conting (Everge)</t>
  </si>
  <si>
    <t>Summary of ERP Project Costs</t>
  </si>
  <si>
    <t>as of 10/05/06</t>
  </si>
  <si>
    <t>Paid to Vendors through 10/05/06</t>
  </si>
  <si>
    <t>Amount remaining on contracts as of 10/05/06</t>
  </si>
  <si>
    <t>Consultants (Black Hill Consulting)*</t>
  </si>
  <si>
    <t xml:space="preserve">The project is funded entirely from capital.  The cost of the software and phase 1 of the EVerge contract was funded with COPS.  The rest was funded with other capital sources.  The debt service associated with the COP issue is identified separately in the 5 year plan. </t>
  </si>
  <si>
    <t>FUNDING</t>
  </si>
  <si>
    <t>1. Total budgeted and expended to date for the Business Enterprise syst.</t>
  </si>
  <si>
    <t>and the source of funding in the Technology budget (capital/operating).</t>
  </si>
  <si>
    <t>$850,000 of On-going Support to the Phase I ERP Project through Jan 30, 2007 - Board 10/11/06</t>
  </si>
  <si>
    <t>Contract for Black Hills Consulting $96,800  - Board 10/11/06</t>
  </si>
  <si>
    <t>BUISINESS REPLACEMENT SYSTEM &amp; BUSINESS OPERATING SYSTEMS</t>
  </si>
  <si>
    <t>2. If I recall, consideration was given to fund the project from COPs or</t>
  </si>
  <si>
    <t>other short term source. The debt service budgeted amount was reflected in</t>
  </si>
  <si>
    <t>the 5YR Capital Budget (pg. 6 of 8). How did the FY06 budget projection</t>
  </si>
  <si>
    <t>(bus/syst/replac. and bus/oper/syst.) of 5.6M get to 12.4M in FY07?</t>
  </si>
  <si>
    <t>The Business Replacement System Project budget for FY07 in the FY2006 5 year plan was $4,580,205.</t>
  </si>
  <si>
    <t>The Business Operating Systems project 9102-8823 is a separate project.</t>
  </si>
  <si>
    <t>The FY2007 5 year plan passed on 9/13/06 budgeted $8,461,995 for the project.</t>
  </si>
  <si>
    <t>Contracts Approved 10/11/06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</si>
</sst>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4">
    <font>
      <sz val="10"/>
      <name val="Arial"/>
      <family val="0"/>
    </font>
    <font>
      <sz val="12"/>
      <name val="Arial"/>
      <family val="0"/>
    </font>
    <font>
      <sz val="10"/>
      <color indexed="8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43" fontId="1" fillId="0" borderId="0" xfId="15" applyFont="1" applyAlignment="1">
      <alignment/>
    </xf>
    <xf numFmtId="37" fontId="1" fillId="0" borderId="1" xfId="15" applyNumberFormat="1" applyFont="1" applyBorder="1" applyAlignment="1">
      <alignment/>
    </xf>
    <xf numFmtId="37" fontId="1" fillId="0" borderId="2" xfId="15" applyNumberFormat="1" applyFont="1" applyBorder="1" applyAlignment="1">
      <alignment/>
    </xf>
    <xf numFmtId="0" fontId="1" fillId="0" borderId="3" xfId="0" applyFont="1" applyBorder="1" applyAlignment="1">
      <alignment/>
    </xf>
    <xf numFmtId="43" fontId="1" fillId="0" borderId="4" xfId="15" applyFont="1" applyBorder="1" applyAlignment="1">
      <alignment horizontal="center" wrapText="1"/>
    </xf>
    <xf numFmtId="0" fontId="1" fillId="0" borderId="5" xfId="0" applyFont="1" applyBorder="1" applyAlignment="1">
      <alignment horizontal="center"/>
    </xf>
    <xf numFmtId="37" fontId="1" fillId="0" borderId="6" xfId="0" applyNumberFormat="1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42" fontId="1" fillId="0" borderId="10" xfId="15" applyNumberFormat="1" applyFont="1" applyBorder="1" applyAlignment="1">
      <alignment/>
    </xf>
    <xf numFmtId="42" fontId="1" fillId="0" borderId="11" xfId="15" applyNumberFormat="1" applyFont="1" applyBorder="1" applyAlignment="1">
      <alignment/>
    </xf>
    <xf numFmtId="37" fontId="1" fillId="0" borderId="12" xfId="0" applyNumberFormat="1" applyFont="1" applyBorder="1" applyAlignment="1">
      <alignment/>
    </xf>
    <xf numFmtId="37" fontId="1" fillId="0" borderId="13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43" fontId="1" fillId="0" borderId="14" xfId="15" applyFont="1" applyBorder="1" applyAlignment="1">
      <alignment horizontal="center" wrapText="1"/>
    </xf>
    <xf numFmtId="37" fontId="1" fillId="0" borderId="15" xfId="15" applyNumberFormat="1" applyFont="1" applyBorder="1" applyAlignment="1">
      <alignment/>
    </xf>
    <xf numFmtId="0" fontId="2" fillId="0" borderId="0" xfId="0" applyFont="1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38"/>
  <sheetViews>
    <sheetView tabSelected="1" workbookViewId="0" topLeftCell="A1">
      <selection activeCell="B1" sqref="B1:F39"/>
    </sheetView>
  </sheetViews>
  <sheetFormatPr defaultColWidth="9.140625" defaultRowHeight="12.75"/>
  <cols>
    <col min="1" max="1" width="9.140625" style="1" customWidth="1"/>
    <col min="2" max="2" width="36.140625" style="1" customWidth="1"/>
    <col min="3" max="3" width="22.7109375" style="2" customWidth="1"/>
    <col min="4" max="5" width="21.00390625" style="2" customWidth="1"/>
    <col min="6" max="6" width="18.57421875" style="1" customWidth="1"/>
    <col min="7" max="16384" width="9.140625" style="1" customWidth="1"/>
  </cols>
  <sheetData>
    <row r="1" ht="15">
      <c r="B1" s="1" t="s">
        <v>8</v>
      </c>
    </row>
    <row r="2" ht="15">
      <c r="B2" s="1" t="s">
        <v>9</v>
      </c>
    </row>
    <row r="4" ht="15">
      <c r="B4" s="16" t="s">
        <v>15</v>
      </c>
    </row>
    <row r="5" ht="15">
      <c r="B5" s="16" t="s">
        <v>16</v>
      </c>
    </row>
    <row r="6" ht="15" thickBot="1">
      <c r="B6" s="16"/>
    </row>
    <row r="7" spans="2:6" ht="45" thickBot="1">
      <c r="B7" s="5" t="s">
        <v>0</v>
      </c>
      <c r="C7" s="6" t="s">
        <v>10</v>
      </c>
      <c r="D7" s="6" t="s">
        <v>11</v>
      </c>
      <c r="E7" s="20" t="s">
        <v>27</v>
      </c>
      <c r="F7" s="7" t="s">
        <v>1</v>
      </c>
    </row>
    <row r="8" spans="2:6" ht="15">
      <c r="B8" s="9" t="s">
        <v>2</v>
      </c>
      <c r="C8" s="3">
        <v>1175338.89</v>
      </c>
      <c r="D8" s="3"/>
      <c r="E8" s="21"/>
      <c r="F8" s="8">
        <f aca="true" t="shared" si="0" ref="F8:F16">SUM(C8:E8)</f>
        <v>1175338.89</v>
      </c>
    </row>
    <row r="9" spans="2:6" ht="15">
      <c r="B9" s="9" t="s">
        <v>3</v>
      </c>
      <c r="C9" s="3">
        <v>218077.4</v>
      </c>
      <c r="D9" s="3">
        <v>75492.6</v>
      </c>
      <c r="E9" s="21"/>
      <c r="F9" s="8">
        <f t="shared" si="0"/>
        <v>293570</v>
      </c>
    </row>
    <row r="10" spans="2:6" ht="15">
      <c r="B10" s="9" t="s">
        <v>12</v>
      </c>
      <c r="C10" s="3"/>
      <c r="D10" s="3">
        <f>10000</f>
        <v>10000</v>
      </c>
      <c r="E10" s="21">
        <v>96800</v>
      </c>
      <c r="F10" s="8">
        <f t="shared" si="0"/>
        <v>106800</v>
      </c>
    </row>
    <row r="11" spans="2:6" ht="15">
      <c r="B11" s="9"/>
      <c r="C11" s="3"/>
      <c r="D11" s="3"/>
      <c r="E11" s="21">
        <v>850000</v>
      </c>
      <c r="F11" s="8">
        <f t="shared" si="0"/>
        <v>850000</v>
      </c>
    </row>
    <row r="12" spans="2:6" ht="15">
      <c r="B12" s="9" t="s">
        <v>4</v>
      </c>
      <c r="C12" s="3">
        <v>4107253</v>
      </c>
      <c r="D12" s="3"/>
      <c r="E12" s="21"/>
      <c r="F12" s="8">
        <f t="shared" si="0"/>
        <v>4107253</v>
      </c>
    </row>
    <row r="13" spans="2:6" ht="15">
      <c r="B13" s="9" t="s">
        <v>5</v>
      </c>
      <c r="C13" s="3">
        <v>150000</v>
      </c>
      <c r="D13" s="3">
        <v>0</v>
      </c>
      <c r="E13" s="21"/>
      <c r="F13" s="8">
        <f t="shared" si="0"/>
        <v>150000</v>
      </c>
    </row>
    <row r="14" spans="2:6" ht="15">
      <c r="B14" s="9" t="s">
        <v>6</v>
      </c>
      <c r="C14" s="3">
        <f>10145202+813562.97+464893.13</f>
        <v>11423658.100000001</v>
      </c>
      <c r="D14" s="3">
        <v>1490039.9</v>
      </c>
      <c r="E14" s="21"/>
      <c r="F14" s="8">
        <f t="shared" si="0"/>
        <v>12913698.000000002</v>
      </c>
    </row>
    <row r="15" spans="2:6" ht="15" thickBot="1">
      <c r="B15" s="10" t="s">
        <v>7</v>
      </c>
      <c r="C15" s="4"/>
      <c r="D15" s="4">
        <v>841080</v>
      </c>
      <c r="E15" s="4"/>
      <c r="F15" s="14">
        <f t="shared" si="0"/>
        <v>841080</v>
      </c>
    </row>
    <row r="16" spans="2:6" ht="15" thickBot="1">
      <c r="B16" s="11" t="s">
        <v>1</v>
      </c>
      <c r="C16" s="12">
        <f>SUM(C8:C15)</f>
        <v>17074327.39</v>
      </c>
      <c r="D16" s="13">
        <f>SUM(D8:D15)</f>
        <v>2416612.5</v>
      </c>
      <c r="E16" s="13">
        <f>SUM(E8:E15)</f>
        <v>946800</v>
      </c>
      <c r="F16" s="15">
        <f t="shared" si="0"/>
        <v>20437739.89</v>
      </c>
    </row>
    <row r="17" ht="19.5" customHeight="1"/>
    <row r="18" ht="15">
      <c r="B18" s="1" t="s">
        <v>18</v>
      </c>
    </row>
    <row r="19" ht="15">
      <c r="B19" s="1" t="s">
        <v>17</v>
      </c>
    </row>
    <row r="22" ht="15">
      <c r="B22" s="18" t="s">
        <v>14</v>
      </c>
    </row>
    <row r="23" spans="2:6" ht="15">
      <c r="B23" s="22" t="s">
        <v>13</v>
      </c>
      <c r="C23" s="22"/>
      <c r="D23" s="22"/>
      <c r="E23" s="22"/>
      <c r="F23" s="22"/>
    </row>
    <row r="24" spans="2:6" ht="15">
      <c r="B24" s="22"/>
      <c r="C24" s="22"/>
      <c r="D24" s="22"/>
      <c r="E24" s="22"/>
      <c r="F24" s="22"/>
    </row>
    <row r="25" spans="2:6" ht="15">
      <c r="B25" s="22"/>
      <c r="C25" s="22"/>
      <c r="D25" s="22"/>
      <c r="E25" s="22"/>
      <c r="F25" s="22"/>
    </row>
    <row r="26" spans="2:6" ht="15">
      <c r="B26" s="17"/>
      <c r="C26" s="17"/>
      <c r="D26" s="17"/>
      <c r="E26" s="17"/>
      <c r="F26" s="17"/>
    </row>
    <row r="27" spans="2:6" ht="15">
      <c r="B27" s="17"/>
      <c r="C27" s="17"/>
      <c r="D27" s="17"/>
      <c r="E27" s="17"/>
      <c r="F27" s="17"/>
    </row>
    <row r="29" ht="15">
      <c r="B29" s="16" t="s">
        <v>20</v>
      </c>
    </row>
    <row r="30" ht="15">
      <c r="B30" s="16" t="s">
        <v>21</v>
      </c>
    </row>
    <row r="31" ht="15">
      <c r="B31" s="16" t="s">
        <v>22</v>
      </c>
    </row>
    <row r="32" ht="15">
      <c r="B32" s="16" t="s">
        <v>23</v>
      </c>
    </row>
    <row r="34" ht="15">
      <c r="B34" s="18" t="s">
        <v>19</v>
      </c>
    </row>
    <row r="35" ht="15">
      <c r="B35" s="19" t="s">
        <v>24</v>
      </c>
    </row>
    <row r="36" ht="15">
      <c r="B36" s="19" t="s">
        <v>26</v>
      </c>
    </row>
    <row r="38" ht="15">
      <c r="B38" s="1" t="s">
        <v>25</v>
      </c>
    </row>
  </sheetData>
  <mergeCells count="1">
    <mergeCell ref="B23:F25"/>
  </mergeCells>
  <printOptions/>
  <pageMargins left="0.75" right="0.75" top="1" bottom="1" header="0.5" footer="0.5"/>
  <pageSetup fitToHeight="1" fitToWidth="1" horizontalDpi="600" verticalDpi="600" orientation="landscape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PBCSD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PBCSD</dc:creator>
  <cp:keywords/>
  <dc:description/>
  <cp:lastModifiedBy>atzrodtw</cp:lastModifiedBy>
  <cp:lastPrinted>2006-10-25T16:54:50Z</cp:lastPrinted>
  <dcterms:created xsi:type="dcterms:W3CDTF">2006-10-06T17:30:02Z</dcterms:created>
  <dcterms:modified xsi:type="dcterms:W3CDTF">2006-10-25T16:54:54Z</dcterms:modified>
  <cp:category/>
  <cp:version/>
  <cp:contentType/>
  <cp:contentStatus/>
</cp:coreProperties>
</file>